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05" yWindow="-105" windowWidth="23250" windowHeight="126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1" l="1"/>
  <c r="Q6" i="1"/>
  <c r="Q12" i="1" l="1"/>
  <c r="Q13" i="1"/>
  <c r="Q14" i="1"/>
  <c r="Q15" i="1"/>
  <c r="Q16" i="1"/>
  <c r="Q17" i="1"/>
  <c r="Q18" i="1"/>
  <c r="Q19" i="1"/>
  <c r="Q20" i="1"/>
  <c r="Q21" i="1"/>
  <c r="Q22" i="1"/>
  <c r="Q10" i="1"/>
  <c r="Q9" i="1"/>
  <c r="Q11" i="1"/>
  <c r="I28" i="1"/>
  <c r="J28" i="1"/>
  <c r="K28" i="1"/>
  <c r="L28" i="1"/>
  <c r="M28" i="1"/>
  <c r="N28" i="1"/>
  <c r="O28" i="1"/>
  <c r="P28" i="1"/>
  <c r="Q5" i="1"/>
  <c r="H24" i="1"/>
  <c r="R24" i="1" s="1"/>
  <c r="E28" i="1"/>
  <c r="D28" i="1"/>
  <c r="H7" i="1"/>
  <c r="R7" i="1" s="1"/>
  <c r="C28" i="1"/>
  <c r="B28" i="1"/>
  <c r="H6" i="1"/>
  <c r="R6" i="1" s="1"/>
  <c r="H8" i="1"/>
  <c r="R8" i="1" s="1"/>
  <c r="H9" i="1"/>
  <c r="H10" i="1"/>
  <c r="H11" i="1"/>
  <c r="R11" i="1" s="1"/>
  <c r="H12" i="1"/>
  <c r="R12" i="1" s="1"/>
  <c r="H13" i="1"/>
  <c r="R13" i="1" s="1"/>
  <c r="H14" i="1"/>
  <c r="R14" i="1" s="1"/>
  <c r="H15" i="1"/>
  <c r="R15" i="1" s="1"/>
  <c r="H16" i="1"/>
  <c r="R16" i="1" s="1"/>
  <c r="H17" i="1"/>
  <c r="R17" i="1" s="1"/>
  <c r="H18" i="1"/>
  <c r="R18" i="1" s="1"/>
  <c r="H19" i="1"/>
  <c r="R19" i="1" s="1"/>
  <c r="H20" i="1"/>
  <c r="R20" i="1" s="1"/>
  <c r="H21" i="1"/>
  <c r="R21" i="1" s="1"/>
  <c r="H22" i="1"/>
  <c r="R22" i="1" s="1"/>
  <c r="H23" i="1"/>
  <c r="R23" i="1" s="1"/>
  <c r="H25" i="1"/>
  <c r="R25" i="1" s="1"/>
  <c r="H26" i="1"/>
  <c r="R26" i="1" s="1"/>
  <c r="H27" i="1"/>
  <c r="R27" i="1" s="1"/>
  <c r="H5" i="1"/>
  <c r="R9" i="1" l="1"/>
  <c r="H28" i="1"/>
  <c r="R5" i="1"/>
  <c r="R10" i="1"/>
  <c r="Q28" i="1"/>
  <c r="R28" i="1" l="1"/>
</calcChain>
</file>

<file path=xl/sharedStrings.xml><?xml version="1.0" encoding="utf-8"?>
<sst xmlns="http://schemas.openxmlformats.org/spreadsheetml/2006/main" count="43" uniqueCount="42">
  <si>
    <t>Січень</t>
  </si>
  <si>
    <t>Лютий</t>
  </si>
  <si>
    <t>Березень</t>
  </si>
  <si>
    <t>Квітень</t>
  </si>
  <si>
    <t>Пальне</t>
  </si>
  <si>
    <t>Інші надходження</t>
  </si>
  <si>
    <t>КБКД</t>
  </si>
  <si>
    <t>РАЗОМ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</si>
  <si>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</si>
  <si>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</si>
  <si>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</si>
  <si>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</si>
  <si>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</si>
  <si>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</si>
  <si>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</si>
  <si>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Травен</t>
  </si>
  <si>
    <t>Річний план</t>
  </si>
  <si>
    <t>Уточнений річний план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</si>
  <si>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</si>
  <si>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</si>
  <si>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</si>
  <si>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для видобування інших корисних копалин загальнодержавного значення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</si>
  <si>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</si>
  <si>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</si>
  <si>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</si>
  <si>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</si>
  <si>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</si>
  <si>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</si>
  <si>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</si>
  <si>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</si>
  <si>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</si>
  <si>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</si>
  <si>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</si>
  <si>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</si>
  <si>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</si>
  <si>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</si>
  <si>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</si>
  <si>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</si>
  <si>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Додаток 1</t>
  </si>
  <si>
    <t>Обсяг перевиконання за січень-квітень 2023</t>
  </si>
  <si>
    <t>Прогноз збільшення або (-) зменшення надходжень у травні-грудні 2023</t>
  </si>
  <si>
    <t xml:space="preserve">Начальник  управління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</si>
</sst>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Font="1" applyFill="1" applyBorder="1" applyAlignment="1">
      <alignment wrapText="1"/>
    </xf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Border="1"/>
    <xf numFmtId="0" fontId="3" fillId="0" borderId="0" xfId="0" applyFont="1"/>
    <xf numFmtId="0" fontId="0" fillId="0" borderId="1" xfId="0" applyBorder="1" applyAlignment="1"/>
    <xf numFmtId="0" fontId="0" fillId="0" borderId="1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view="pageBreakPreview" topLeftCell="A16" zoomScale="60" zoomScaleNormal="100" workbookViewId="0">
      <selection activeCell="A30" sqref="A30"/>
    </sheetView>
  </sheetViews>
  <sheetFormatPr defaultRowHeight="15" x14ac:dyDescent="0.25"/>
  <cols>
    <col min="1" max="1" width="13.85546875" customWidth="1"/>
    <col min="2" max="2" width="11.85546875" hidden="1" customWidth="1"/>
    <col min="3" max="3" width="11.42578125" hidden="1" customWidth="1"/>
    <col min="4" max="4" width="10.140625" hidden="1" customWidth="1"/>
    <col min="5" max="5" width="12.42578125" hidden="1" customWidth="1"/>
    <col min="6" max="6" width="34.7109375" customWidth="1"/>
    <col min="7" max="7" width="13.85546875" customWidth="1"/>
    <col min="8" max="8" width="16.42578125" customWidth="1"/>
    <col min="9" max="9" width="8.85546875" hidden="1" customWidth="1"/>
    <col min="10" max="16" width="0" hidden="1" customWidth="1"/>
    <col min="17" max="17" width="19.7109375" customWidth="1"/>
    <col min="18" max="18" width="15.28515625" customWidth="1"/>
    <col min="20" max="20" width="9.7109375" bestFit="1" customWidth="1"/>
  </cols>
  <sheetData>
    <row r="1" spans="1:18" ht="15.75" x14ac:dyDescent="0.25">
      <c r="R1" s="17" t="s">
        <v>38</v>
      </c>
    </row>
    <row r="2" spans="1:18" ht="13.15" customHeight="1" x14ac:dyDescent="0.25"/>
    <row r="3" spans="1:18" hidden="1" x14ac:dyDescent="0.25"/>
    <row r="4" spans="1:18" ht="74.45" customHeight="1" x14ac:dyDescent="0.25">
      <c r="A4" s="8" t="s">
        <v>6</v>
      </c>
      <c r="B4" s="1" t="s">
        <v>0</v>
      </c>
      <c r="C4" s="1" t="s">
        <v>1</v>
      </c>
      <c r="D4" s="1" t="s">
        <v>2</v>
      </c>
      <c r="E4" s="1" t="s">
        <v>3</v>
      </c>
      <c r="F4" s="1"/>
      <c r="G4" s="12" t="s">
        <v>16</v>
      </c>
      <c r="H4" s="13" t="s">
        <v>39</v>
      </c>
      <c r="I4" s="14" t="s">
        <v>15</v>
      </c>
      <c r="J4" s="14" t="s">
        <v>8</v>
      </c>
      <c r="K4" s="14" t="s">
        <v>9</v>
      </c>
      <c r="L4" s="14" t="s">
        <v>10</v>
      </c>
      <c r="M4" s="14" t="s">
        <v>11</v>
      </c>
      <c r="N4" s="14" t="s">
        <v>12</v>
      </c>
      <c r="O4" s="14" t="s">
        <v>13</v>
      </c>
      <c r="P4" s="14" t="s">
        <v>14</v>
      </c>
      <c r="Q4" s="15" t="s">
        <v>40</v>
      </c>
      <c r="R4" s="16" t="s">
        <v>17</v>
      </c>
    </row>
    <row r="5" spans="1:18" ht="57.6" customHeight="1" x14ac:dyDescent="0.25">
      <c r="A5" s="20">
        <v>11010100</v>
      </c>
      <c r="B5" s="1">
        <v>2610000</v>
      </c>
      <c r="C5" s="1">
        <v>2610000</v>
      </c>
      <c r="D5" s="1">
        <v>2610000</v>
      </c>
      <c r="E5" s="1">
        <v>2610000</v>
      </c>
      <c r="F5" s="3" t="s">
        <v>18</v>
      </c>
      <c r="G5" s="11">
        <v>61400000</v>
      </c>
      <c r="H5" s="11">
        <f t="shared" ref="H5:H27" si="0">SUM(B5:E5)</f>
        <v>10440000</v>
      </c>
      <c r="I5" s="11">
        <v>3600000</v>
      </c>
      <c r="J5" s="11">
        <v>3600000</v>
      </c>
      <c r="K5" s="11">
        <v>3600000</v>
      </c>
      <c r="L5" s="11">
        <v>3600000</v>
      </c>
      <c r="M5" s="11">
        <v>3600000</v>
      </c>
      <c r="N5" s="11">
        <v>3600000</v>
      </c>
      <c r="O5" s="11">
        <v>3600000</v>
      </c>
      <c r="P5" s="11">
        <v>3600000</v>
      </c>
      <c r="Q5" s="11">
        <f>SUM(I5:P5)</f>
        <v>28800000</v>
      </c>
      <c r="R5" s="11">
        <f>G5+H5+Q5</f>
        <v>100640000</v>
      </c>
    </row>
    <row r="6" spans="1:18" ht="42.6" customHeight="1" x14ac:dyDescent="0.25">
      <c r="A6" s="20">
        <v>11010200</v>
      </c>
      <c r="B6" s="1"/>
      <c r="C6" s="1"/>
      <c r="D6" s="1"/>
      <c r="E6" s="1">
        <v>-1400000</v>
      </c>
      <c r="F6" s="3" t="s">
        <v>19</v>
      </c>
      <c r="G6" s="11">
        <v>120000000</v>
      </c>
      <c r="H6" s="11">
        <f t="shared" si="0"/>
        <v>-1400000</v>
      </c>
      <c r="I6" s="11">
        <v>-6742425</v>
      </c>
      <c r="J6" s="11">
        <v>-6600000</v>
      </c>
      <c r="K6" s="11">
        <v>-6600000</v>
      </c>
      <c r="L6" s="11">
        <v>-6600000</v>
      </c>
      <c r="M6" s="11">
        <v>-6600000</v>
      </c>
      <c r="N6" s="11">
        <v>-6600000</v>
      </c>
      <c r="O6" s="11">
        <v>-6600000</v>
      </c>
      <c r="P6" s="11">
        <v>-6600000</v>
      </c>
      <c r="Q6" s="11">
        <f>SUM(I6:P6)</f>
        <v>-52942425</v>
      </c>
      <c r="R6" s="11">
        <f>G6+H6+Q6</f>
        <v>65657575</v>
      </c>
    </row>
    <row r="7" spans="1:18" ht="26.45" customHeight="1" x14ac:dyDescent="0.25">
      <c r="A7" s="20">
        <v>13010200</v>
      </c>
      <c r="B7" s="1"/>
      <c r="C7" s="1"/>
      <c r="D7" s="1">
        <v>1800</v>
      </c>
      <c r="E7" s="1"/>
      <c r="F7" s="3" t="s">
        <v>20</v>
      </c>
      <c r="G7" s="11">
        <v>0</v>
      </c>
      <c r="H7" s="11">
        <f t="shared" si="0"/>
        <v>1800</v>
      </c>
      <c r="I7" s="11"/>
      <c r="J7" s="11"/>
      <c r="K7" s="11"/>
      <c r="L7" s="11"/>
      <c r="M7" s="11"/>
      <c r="N7" s="11"/>
      <c r="O7" s="11"/>
      <c r="P7" s="11"/>
      <c r="Q7" s="11"/>
      <c r="R7" s="11">
        <f t="shared" ref="R7:R28" si="1">G7+H7+Q7</f>
        <v>1800</v>
      </c>
    </row>
    <row r="8" spans="1:18" ht="40.9" customHeight="1" x14ac:dyDescent="0.25">
      <c r="A8" s="20">
        <v>13030100</v>
      </c>
      <c r="B8" s="1">
        <v>10000</v>
      </c>
      <c r="C8" s="1"/>
      <c r="D8" s="1"/>
      <c r="E8" s="1"/>
      <c r="F8" s="3" t="s">
        <v>21</v>
      </c>
      <c r="G8" s="11">
        <v>25000</v>
      </c>
      <c r="H8" s="11">
        <f t="shared" si="0"/>
        <v>10000</v>
      </c>
      <c r="I8" s="11"/>
      <c r="J8" s="11"/>
      <c r="K8" s="11"/>
      <c r="L8" s="11"/>
      <c r="M8" s="11"/>
      <c r="N8" s="11"/>
      <c r="O8" s="11"/>
      <c r="P8" s="11"/>
      <c r="Q8" s="11"/>
      <c r="R8" s="11">
        <f t="shared" si="1"/>
        <v>35000</v>
      </c>
    </row>
    <row r="9" spans="1:18" ht="19.899999999999999" customHeight="1" x14ac:dyDescent="0.25">
      <c r="A9" s="21">
        <v>14021900</v>
      </c>
      <c r="B9" s="1">
        <v>3400</v>
      </c>
      <c r="C9" s="1">
        <v>4490</v>
      </c>
      <c r="D9" s="1">
        <v>30800</v>
      </c>
      <c r="E9" s="1">
        <v>23750</v>
      </c>
      <c r="F9" s="1" t="s">
        <v>4</v>
      </c>
      <c r="G9" s="11">
        <v>100000</v>
      </c>
      <c r="H9" s="11">
        <f t="shared" si="0"/>
        <v>62440</v>
      </c>
      <c r="I9" s="11">
        <v>10000</v>
      </c>
      <c r="J9" s="11">
        <v>10000</v>
      </c>
      <c r="K9" s="11">
        <v>10000</v>
      </c>
      <c r="L9" s="11">
        <v>10000</v>
      </c>
      <c r="M9" s="11">
        <v>10000</v>
      </c>
      <c r="N9" s="11">
        <v>10000</v>
      </c>
      <c r="O9" s="11">
        <v>10000</v>
      </c>
      <c r="P9" s="11">
        <v>10000</v>
      </c>
      <c r="Q9" s="11">
        <f t="shared" ref="Q9:Q22" si="2">SUM(I9:P9)</f>
        <v>80000</v>
      </c>
      <c r="R9" s="11">
        <f t="shared" si="1"/>
        <v>242440</v>
      </c>
    </row>
    <row r="10" spans="1:18" ht="19.899999999999999" customHeight="1" x14ac:dyDescent="0.25">
      <c r="A10" s="21">
        <v>14031900</v>
      </c>
      <c r="B10" s="1">
        <v>110600</v>
      </c>
      <c r="C10" s="1">
        <v>67820</v>
      </c>
      <c r="D10" s="1">
        <v>49790</v>
      </c>
      <c r="E10" s="1">
        <v>51880</v>
      </c>
      <c r="F10" s="1" t="s">
        <v>4</v>
      </c>
      <c r="G10" s="11">
        <v>600000</v>
      </c>
      <c r="H10" s="11">
        <f t="shared" si="0"/>
        <v>280090</v>
      </c>
      <c r="I10" s="11">
        <v>50000</v>
      </c>
      <c r="J10" s="11">
        <v>50000</v>
      </c>
      <c r="K10" s="11">
        <v>50000</v>
      </c>
      <c r="L10" s="11">
        <v>50000</v>
      </c>
      <c r="M10" s="11">
        <v>50000</v>
      </c>
      <c r="N10" s="11">
        <v>50000</v>
      </c>
      <c r="O10" s="11">
        <v>50000</v>
      </c>
      <c r="P10" s="11">
        <v>50000</v>
      </c>
      <c r="Q10" s="11">
        <f t="shared" si="2"/>
        <v>400000</v>
      </c>
      <c r="R10" s="11">
        <f t="shared" si="1"/>
        <v>1280090</v>
      </c>
    </row>
    <row r="11" spans="1:18" ht="43.15" customHeight="1" x14ac:dyDescent="0.25">
      <c r="A11" s="20">
        <v>14040100</v>
      </c>
      <c r="B11" s="1"/>
      <c r="C11" s="1"/>
      <c r="D11" s="1">
        <v>163500</v>
      </c>
      <c r="E11" s="1">
        <v>349750</v>
      </c>
      <c r="F11" s="3" t="s">
        <v>22</v>
      </c>
      <c r="G11" s="11">
        <v>120000</v>
      </c>
      <c r="H11" s="11">
        <f t="shared" si="0"/>
        <v>513250</v>
      </c>
      <c r="I11" s="11">
        <v>150000</v>
      </c>
      <c r="J11" s="11">
        <v>150000</v>
      </c>
      <c r="K11" s="11">
        <v>150000</v>
      </c>
      <c r="L11" s="11">
        <v>150000</v>
      </c>
      <c r="M11" s="11">
        <v>150000</v>
      </c>
      <c r="N11" s="11">
        <v>150000</v>
      </c>
      <c r="O11" s="11">
        <v>150000</v>
      </c>
      <c r="P11" s="11">
        <v>150000</v>
      </c>
      <c r="Q11" s="11">
        <f t="shared" si="2"/>
        <v>1200000</v>
      </c>
      <c r="R11" s="11">
        <f t="shared" si="1"/>
        <v>1833250</v>
      </c>
    </row>
    <row r="12" spans="1:18" ht="41.45" customHeight="1" x14ac:dyDescent="0.25">
      <c r="A12" s="20">
        <v>18010100</v>
      </c>
      <c r="B12" s="1"/>
      <c r="C12" s="1"/>
      <c r="D12" s="1"/>
      <c r="E12" s="1">
        <v>1430</v>
      </c>
      <c r="F12" s="3" t="s">
        <v>23</v>
      </c>
      <c r="G12" s="11">
        <v>0</v>
      </c>
      <c r="H12" s="11">
        <f t="shared" si="0"/>
        <v>1430</v>
      </c>
      <c r="I12" s="11"/>
      <c r="J12" s="11"/>
      <c r="K12" s="11"/>
      <c r="L12" s="11"/>
      <c r="M12" s="11"/>
      <c r="N12" s="11"/>
      <c r="O12" s="11"/>
      <c r="P12" s="11"/>
      <c r="Q12" s="11">
        <f t="shared" si="2"/>
        <v>0</v>
      </c>
      <c r="R12" s="11">
        <f t="shared" si="1"/>
        <v>1430</v>
      </c>
    </row>
    <row r="13" spans="1:18" ht="54" customHeight="1" x14ac:dyDescent="0.25">
      <c r="A13" s="20">
        <v>18010200</v>
      </c>
      <c r="B13" s="1">
        <v>146</v>
      </c>
      <c r="C13" s="1"/>
      <c r="D13" s="1">
        <v>1074</v>
      </c>
      <c r="E13" s="1">
        <v>668</v>
      </c>
      <c r="F13" s="3" t="s">
        <v>24</v>
      </c>
      <c r="G13" s="11">
        <v>0</v>
      </c>
      <c r="H13" s="11">
        <f t="shared" si="0"/>
        <v>1888</v>
      </c>
      <c r="I13" s="11"/>
      <c r="J13" s="11"/>
      <c r="K13" s="11"/>
      <c r="L13" s="11"/>
      <c r="M13" s="11"/>
      <c r="N13" s="11"/>
      <c r="O13" s="11"/>
      <c r="P13" s="11"/>
      <c r="Q13" s="11">
        <f t="shared" si="2"/>
        <v>0</v>
      </c>
      <c r="R13" s="11">
        <f t="shared" si="1"/>
        <v>1888</v>
      </c>
    </row>
    <row r="14" spans="1:18" ht="57.6" customHeight="1" x14ac:dyDescent="0.25">
      <c r="A14" s="20">
        <v>18010300</v>
      </c>
      <c r="B14" s="1">
        <v>500</v>
      </c>
      <c r="C14" s="1">
        <v>500</v>
      </c>
      <c r="D14" s="1">
        <v>165</v>
      </c>
      <c r="E14" s="1"/>
      <c r="F14" s="3" t="s">
        <v>25</v>
      </c>
      <c r="G14" s="11">
        <v>0</v>
      </c>
      <c r="H14" s="11">
        <f t="shared" si="0"/>
        <v>1165</v>
      </c>
      <c r="I14" s="11"/>
      <c r="J14" s="11"/>
      <c r="K14" s="11"/>
      <c r="L14" s="11"/>
      <c r="M14" s="11"/>
      <c r="N14" s="11"/>
      <c r="O14" s="11"/>
      <c r="P14" s="11"/>
      <c r="Q14" s="11">
        <f t="shared" si="2"/>
        <v>0</v>
      </c>
      <c r="R14" s="11">
        <f t="shared" si="1"/>
        <v>1165</v>
      </c>
    </row>
    <row r="15" spans="1:18" ht="57.6" customHeight="1" x14ac:dyDescent="0.25">
      <c r="A15" s="20">
        <v>18010400</v>
      </c>
      <c r="B15" s="1">
        <v>304460</v>
      </c>
      <c r="C15" s="1">
        <v>19800</v>
      </c>
      <c r="D15" s="1">
        <v>3400</v>
      </c>
      <c r="E15" s="1">
        <v>518160</v>
      </c>
      <c r="F15" s="3" t="s">
        <v>26</v>
      </c>
      <c r="G15" s="11">
        <v>0</v>
      </c>
      <c r="H15" s="11">
        <f t="shared" si="0"/>
        <v>845820</v>
      </c>
      <c r="I15" s="11"/>
      <c r="J15" s="11"/>
      <c r="K15" s="11"/>
      <c r="L15" s="11"/>
      <c r="M15" s="11"/>
      <c r="N15" s="11"/>
      <c r="O15" s="11"/>
      <c r="P15" s="11"/>
      <c r="Q15" s="11">
        <f t="shared" si="2"/>
        <v>0</v>
      </c>
      <c r="R15" s="11">
        <f t="shared" si="1"/>
        <v>845820</v>
      </c>
    </row>
    <row r="16" spans="1:18" ht="19.899999999999999" customHeight="1" x14ac:dyDescent="0.25">
      <c r="A16" s="1">
        <v>18010500</v>
      </c>
      <c r="B16" s="1">
        <v>311440</v>
      </c>
      <c r="C16" s="1">
        <v>445160</v>
      </c>
      <c r="D16" s="1">
        <v>468800</v>
      </c>
      <c r="E16" s="1">
        <v>518180</v>
      </c>
      <c r="F16" s="4" t="s">
        <v>27</v>
      </c>
      <c r="G16" s="11">
        <v>0</v>
      </c>
      <c r="H16" s="11">
        <f t="shared" si="0"/>
        <v>1743580</v>
      </c>
      <c r="I16" s="11"/>
      <c r="J16" s="11"/>
      <c r="K16" s="11"/>
      <c r="L16" s="11"/>
      <c r="M16" s="11"/>
      <c r="N16" s="11"/>
      <c r="O16" s="11"/>
      <c r="P16" s="11"/>
      <c r="Q16" s="11">
        <f t="shared" si="2"/>
        <v>0</v>
      </c>
      <c r="R16" s="11">
        <f t="shared" si="1"/>
        <v>1743580</v>
      </c>
    </row>
    <row r="17" spans="1:18" ht="19.899999999999999" customHeight="1" x14ac:dyDescent="0.25">
      <c r="A17" s="1">
        <v>18010600</v>
      </c>
      <c r="B17" s="1">
        <v>931311</v>
      </c>
      <c r="C17" s="1">
        <v>1078480</v>
      </c>
      <c r="D17" s="1">
        <v>1034360</v>
      </c>
      <c r="E17" s="1">
        <v>1144468</v>
      </c>
      <c r="F17" s="4" t="s">
        <v>28</v>
      </c>
      <c r="G17" s="11">
        <v>0</v>
      </c>
      <c r="H17" s="11">
        <f t="shared" si="0"/>
        <v>4188619</v>
      </c>
      <c r="I17" s="11"/>
      <c r="J17" s="11"/>
      <c r="K17" s="11"/>
      <c r="L17" s="11"/>
      <c r="M17" s="11"/>
      <c r="N17" s="11"/>
      <c r="O17" s="11"/>
      <c r="P17" s="11"/>
      <c r="Q17" s="11">
        <f t="shared" si="2"/>
        <v>0</v>
      </c>
      <c r="R17" s="11">
        <f t="shared" si="1"/>
        <v>4188619</v>
      </c>
    </row>
    <row r="18" spans="1:18" ht="19.899999999999999" customHeight="1" x14ac:dyDescent="0.25">
      <c r="A18" s="1">
        <v>18010700</v>
      </c>
      <c r="B18" s="1"/>
      <c r="C18" s="1"/>
      <c r="D18" s="1"/>
      <c r="E18" s="1"/>
      <c r="F18" s="4" t="s">
        <v>29</v>
      </c>
      <c r="G18" s="11">
        <v>0</v>
      </c>
      <c r="H18" s="11">
        <f t="shared" si="0"/>
        <v>0</v>
      </c>
      <c r="I18" s="11"/>
      <c r="J18" s="11"/>
      <c r="K18" s="11"/>
      <c r="L18" s="11"/>
      <c r="M18" s="11"/>
      <c r="N18" s="11"/>
      <c r="O18" s="11"/>
      <c r="P18" s="11"/>
      <c r="Q18" s="11">
        <f t="shared" si="2"/>
        <v>0</v>
      </c>
      <c r="R18" s="11">
        <f t="shared" si="1"/>
        <v>0</v>
      </c>
    </row>
    <row r="19" spans="1:18" ht="19.899999999999999" customHeight="1" x14ac:dyDescent="0.25">
      <c r="A19" s="1">
        <v>18010900</v>
      </c>
      <c r="B19" s="1">
        <v>8705</v>
      </c>
      <c r="C19" s="1">
        <v>25860</v>
      </c>
      <c r="D19" s="1">
        <v>9962</v>
      </c>
      <c r="E19" s="1">
        <v>745</v>
      </c>
      <c r="F19" s="4" t="s">
        <v>30</v>
      </c>
      <c r="G19" s="11">
        <v>0</v>
      </c>
      <c r="H19" s="11">
        <f t="shared" si="0"/>
        <v>45272</v>
      </c>
      <c r="I19" s="11"/>
      <c r="J19" s="11"/>
      <c r="K19" s="11"/>
      <c r="L19" s="11"/>
      <c r="M19" s="11"/>
      <c r="N19" s="11"/>
      <c r="O19" s="11"/>
      <c r="P19" s="11"/>
      <c r="Q19" s="11">
        <f t="shared" si="2"/>
        <v>0</v>
      </c>
      <c r="R19" s="11">
        <f t="shared" si="1"/>
        <v>45272</v>
      </c>
    </row>
    <row r="20" spans="1:18" ht="19.899999999999999" customHeight="1" x14ac:dyDescent="0.25">
      <c r="A20" s="1">
        <v>18011100</v>
      </c>
      <c r="B20" s="1">
        <v>18750</v>
      </c>
      <c r="C20" s="1"/>
      <c r="E20" s="1">
        <v>6250</v>
      </c>
      <c r="F20" s="4" t="s">
        <v>31</v>
      </c>
      <c r="G20" s="11">
        <v>25000</v>
      </c>
      <c r="H20" s="11">
        <f t="shared" si="0"/>
        <v>25000</v>
      </c>
      <c r="I20" s="11"/>
      <c r="J20" s="11"/>
      <c r="K20" s="11"/>
      <c r="L20" s="11"/>
      <c r="M20" s="11"/>
      <c r="N20" s="11"/>
      <c r="O20" s="11"/>
      <c r="P20" s="11"/>
      <c r="Q20" s="11">
        <f t="shared" si="2"/>
        <v>0</v>
      </c>
      <c r="R20" s="11">
        <f t="shared" si="1"/>
        <v>50000</v>
      </c>
    </row>
    <row r="21" spans="1:18" ht="19.899999999999999" customHeight="1" x14ac:dyDescent="0.25">
      <c r="A21" s="1">
        <v>18050300</v>
      </c>
      <c r="C21" s="1">
        <v>18000</v>
      </c>
      <c r="D21" s="1">
        <v>51000</v>
      </c>
      <c r="E21" s="1">
        <v>257000</v>
      </c>
      <c r="F21" s="5" t="s">
        <v>32</v>
      </c>
      <c r="G21" s="11">
        <v>800000</v>
      </c>
      <c r="H21" s="11">
        <f t="shared" si="0"/>
        <v>326000</v>
      </c>
      <c r="I21" s="11"/>
      <c r="J21" s="11"/>
      <c r="K21" s="11"/>
      <c r="L21" s="11"/>
      <c r="M21" s="11"/>
      <c r="N21" s="11"/>
      <c r="O21" s="11"/>
      <c r="P21" s="11"/>
      <c r="Q21" s="11">
        <f t="shared" si="2"/>
        <v>0</v>
      </c>
      <c r="R21" s="11">
        <f t="shared" si="1"/>
        <v>1126000</v>
      </c>
    </row>
    <row r="22" spans="1:18" ht="19.899999999999999" customHeight="1" x14ac:dyDescent="0.25">
      <c r="A22" s="1">
        <v>18050400</v>
      </c>
      <c r="B22" s="1">
        <v>581350</v>
      </c>
      <c r="C22" s="1">
        <v>576860</v>
      </c>
      <c r="D22" s="1">
        <v>209350</v>
      </c>
      <c r="E22" s="1">
        <v>745620</v>
      </c>
      <c r="F22" s="5" t="s">
        <v>33</v>
      </c>
      <c r="G22" s="11">
        <v>9600000</v>
      </c>
      <c r="H22" s="11">
        <f t="shared" si="0"/>
        <v>2113180</v>
      </c>
      <c r="I22" s="11">
        <v>300000</v>
      </c>
      <c r="J22" s="11">
        <v>200000</v>
      </c>
      <c r="K22" s="11">
        <v>300000</v>
      </c>
      <c r="L22" s="11">
        <v>300000</v>
      </c>
      <c r="M22" s="11">
        <v>200000</v>
      </c>
      <c r="N22" s="11">
        <v>300000</v>
      </c>
      <c r="O22" s="11">
        <v>300000</v>
      </c>
      <c r="P22" s="11">
        <v>200000</v>
      </c>
      <c r="Q22" s="11">
        <f t="shared" si="2"/>
        <v>2100000</v>
      </c>
      <c r="R22" s="11">
        <f t="shared" si="1"/>
        <v>13813180</v>
      </c>
    </row>
    <row r="23" spans="1:18" ht="19.899999999999999" customHeight="1" x14ac:dyDescent="0.25">
      <c r="A23" s="1">
        <v>18050500</v>
      </c>
      <c r="B23" s="1">
        <v>279870</v>
      </c>
      <c r="C23" s="1">
        <v>6000</v>
      </c>
      <c r="D23" s="1">
        <v>2660</v>
      </c>
      <c r="E23" s="1">
        <v>669250</v>
      </c>
      <c r="F23" s="5" t="s">
        <v>34</v>
      </c>
      <c r="G23" s="11">
        <v>715100</v>
      </c>
      <c r="H23" s="11">
        <f t="shared" si="0"/>
        <v>957780</v>
      </c>
      <c r="I23" s="11"/>
      <c r="J23" s="11"/>
      <c r="K23" s="11"/>
      <c r="L23" s="11"/>
      <c r="M23" s="11"/>
      <c r="N23" s="11"/>
      <c r="O23" s="11"/>
      <c r="P23" s="11"/>
      <c r="Q23" s="11"/>
      <c r="R23" s="11">
        <f t="shared" si="1"/>
        <v>1672880</v>
      </c>
    </row>
    <row r="24" spans="1:18" ht="19.899999999999999" customHeight="1" x14ac:dyDescent="0.25">
      <c r="A24" s="1">
        <v>21010300</v>
      </c>
      <c r="B24" s="1"/>
      <c r="C24" s="1"/>
      <c r="D24" s="1">
        <v>4790</v>
      </c>
      <c r="E24" s="1"/>
      <c r="F24" s="6" t="s">
        <v>35</v>
      </c>
      <c r="G24" s="11">
        <v>4900</v>
      </c>
      <c r="H24" s="11">
        <f t="shared" si="0"/>
        <v>4790</v>
      </c>
      <c r="I24" s="11"/>
      <c r="J24" s="11"/>
      <c r="K24" s="11"/>
      <c r="L24" s="11"/>
      <c r="M24" s="11"/>
      <c r="N24" s="11"/>
      <c r="O24" s="11"/>
      <c r="P24" s="11"/>
      <c r="Q24" s="11"/>
      <c r="R24" s="11">
        <f t="shared" si="1"/>
        <v>9690</v>
      </c>
    </row>
    <row r="25" spans="1:18" ht="27.6" customHeight="1" x14ac:dyDescent="0.25">
      <c r="A25" s="1">
        <v>22010300</v>
      </c>
      <c r="B25" s="1">
        <v>2250</v>
      </c>
      <c r="C25" s="1">
        <v>2370</v>
      </c>
      <c r="D25" s="1"/>
      <c r="E25" s="1"/>
      <c r="F25" s="3" t="s">
        <v>36</v>
      </c>
      <c r="G25" s="11">
        <v>40000</v>
      </c>
      <c r="H25" s="11">
        <f t="shared" si="0"/>
        <v>4620</v>
      </c>
      <c r="I25" s="11"/>
      <c r="J25" s="11"/>
      <c r="K25" s="11"/>
      <c r="L25" s="11"/>
      <c r="M25" s="11"/>
      <c r="N25" s="11"/>
      <c r="O25" s="11"/>
      <c r="P25" s="11"/>
      <c r="Q25" s="11"/>
      <c r="R25" s="11">
        <f t="shared" si="1"/>
        <v>44620</v>
      </c>
    </row>
    <row r="26" spans="1:18" ht="25.9" customHeight="1" x14ac:dyDescent="0.25">
      <c r="A26" s="1">
        <v>22012500</v>
      </c>
      <c r="B26" s="1">
        <v>2400</v>
      </c>
      <c r="C26" s="1">
        <v>3520</v>
      </c>
      <c r="D26" s="1">
        <v>3570</v>
      </c>
      <c r="E26" s="1">
        <v>6356</v>
      </c>
      <c r="F26" s="3" t="s">
        <v>37</v>
      </c>
      <c r="G26" s="11">
        <v>0</v>
      </c>
      <c r="H26" s="11">
        <f t="shared" si="0"/>
        <v>15846</v>
      </c>
      <c r="I26" s="11"/>
      <c r="J26" s="11"/>
      <c r="K26" s="11"/>
      <c r="L26" s="11"/>
      <c r="M26" s="11"/>
      <c r="N26" s="11"/>
      <c r="O26" s="11"/>
      <c r="P26" s="11"/>
      <c r="Q26" s="11"/>
      <c r="R26" s="11">
        <f t="shared" si="1"/>
        <v>15846</v>
      </c>
    </row>
    <row r="27" spans="1:18" ht="19.899999999999999" customHeight="1" x14ac:dyDescent="0.25">
      <c r="A27" s="1">
        <v>24060300</v>
      </c>
      <c r="B27" s="1">
        <v>760</v>
      </c>
      <c r="C27" s="1">
        <v>56860</v>
      </c>
      <c r="D27" s="1">
        <v>81770</v>
      </c>
      <c r="E27" s="1">
        <v>40465</v>
      </c>
      <c r="F27" s="9" t="s">
        <v>5</v>
      </c>
      <c r="G27" s="11">
        <v>0</v>
      </c>
      <c r="H27" s="11">
        <f t="shared" si="0"/>
        <v>179855</v>
      </c>
      <c r="I27" s="11"/>
      <c r="J27" s="11"/>
      <c r="K27" s="11"/>
      <c r="L27" s="11"/>
      <c r="M27" s="11"/>
      <c r="N27" s="11"/>
      <c r="O27" s="11"/>
      <c r="P27" s="11"/>
      <c r="Q27" s="11"/>
      <c r="R27" s="11">
        <f t="shared" si="1"/>
        <v>179855</v>
      </c>
    </row>
    <row r="28" spans="1:18" ht="27" customHeight="1" x14ac:dyDescent="0.25">
      <c r="A28" s="1"/>
      <c r="B28" s="1">
        <f>SUM(B5:B27)</f>
        <v>5175942</v>
      </c>
      <c r="C28" s="1">
        <f>SUM(C5:C27)</f>
        <v>4915720</v>
      </c>
      <c r="D28" s="1">
        <f>SUM(D5:D27)</f>
        <v>4726791</v>
      </c>
      <c r="E28" s="1">
        <f>SUM(E5:E27)</f>
        <v>5543972</v>
      </c>
      <c r="F28" s="1" t="s">
        <v>7</v>
      </c>
      <c r="G28" s="10">
        <f>SUM(G5:G27)</f>
        <v>193430000</v>
      </c>
      <c r="H28" s="10">
        <f t="shared" ref="H28" si="3">SUM(H5:H27)</f>
        <v>20362425</v>
      </c>
      <c r="I28" s="10">
        <f t="shared" ref="I28" si="4">SUM(I5:I27)</f>
        <v>-2632425</v>
      </c>
      <c r="J28" s="10">
        <f t="shared" ref="J28" si="5">SUM(J5:J27)</f>
        <v>-2590000</v>
      </c>
      <c r="K28" s="10">
        <f t="shared" ref="K28" si="6">SUM(K5:K27)</f>
        <v>-2490000</v>
      </c>
      <c r="L28" s="10">
        <f t="shared" ref="L28" si="7">SUM(L5:L27)</f>
        <v>-2490000</v>
      </c>
      <c r="M28" s="10">
        <f t="shared" ref="M28" si="8">SUM(M5:M27)</f>
        <v>-2590000</v>
      </c>
      <c r="N28" s="10">
        <f t="shared" ref="N28" si="9">SUM(N5:N27)</f>
        <v>-2490000</v>
      </c>
      <c r="O28" s="10">
        <f t="shared" ref="O28" si="10">SUM(O5:O27)</f>
        <v>-2490000</v>
      </c>
      <c r="P28" s="10">
        <f t="shared" ref="P28" si="11">SUM(P5:P27)</f>
        <v>-2590000</v>
      </c>
      <c r="Q28" s="10">
        <f t="shared" ref="Q28" si="12">SUM(Q5:Q27)</f>
        <v>-20362425</v>
      </c>
      <c r="R28" s="10">
        <f t="shared" si="1"/>
        <v>193430000</v>
      </c>
    </row>
    <row r="29" spans="1:18" s="7" customFormat="1" ht="16.149999999999999" customHeight="1" x14ac:dyDescent="0.25">
      <c r="A29" s="2"/>
      <c r="B29" s="2"/>
      <c r="C29" s="2"/>
      <c r="D29" s="2"/>
      <c r="E29" s="2"/>
      <c r="F29" s="2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0" spans="1:18" x14ac:dyDescent="0.25">
      <c r="A30" t="s">
        <v>41</v>
      </c>
    </row>
    <row r="31" spans="1:18" ht="15.75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</sheetData>
  <printOptions horizontalCentered="1"/>
  <pageMargins left="0.59055118110236227" right="0" top="0.55118110236220474" bottom="0.15748031496062992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</cp:lastModifiedBy>
  <cp:lastPrinted>2023-05-04T13:05:13Z</cp:lastPrinted>
  <dcterms:created xsi:type="dcterms:W3CDTF">2023-05-03T08:29:34Z</dcterms:created>
  <dcterms:modified xsi:type="dcterms:W3CDTF">2023-05-19T10:37:38Z</dcterms:modified>
</cp:coreProperties>
</file>